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Standa\Disk Google\Vývoj - projekty+sestavy+schémata\"/>
    </mc:Choice>
  </mc:AlternateContent>
  <xr:revisionPtr revIDLastSave="0" documentId="13_ncr:1_{0A777CE6-773A-4280-8D5E-46E4D25E9100}" xr6:coauthVersionLast="47" xr6:coauthVersionMax="47" xr10:uidLastSave="{00000000-0000-0000-0000-000000000000}"/>
  <bookViews>
    <workbookView xWindow="-108" yWindow="-108" windowWidth="30936" windowHeight="16896" tabRatio="570" xr2:uid="{00000000-000D-0000-FFFF-FFFF00000000}"/>
  </bookViews>
  <sheets>
    <sheet name="Úvod a informace" sheetId="1" r:id="rId1"/>
    <sheet name="IR 12" sheetId="2" r:id="rId2"/>
    <sheet name="IR 14" sheetId="3" r:id="rId3"/>
    <sheet name="IR Regulus BOX" sheetId="4" r:id="rId4"/>
  </sheets>
  <definedNames>
    <definedName name="_xlnm.Print_Area" localSheetId="1">'IR 12'!$B$2:$G$25</definedName>
    <definedName name="_xlnm.Print_Area" localSheetId="2">'IR 14'!$B$2:$G$32</definedName>
    <definedName name="_xlnm.Print_Area" localSheetId="3">'IR Regulus BOX'!$B$2:$G$32</definedName>
    <definedName name="_xlnm.Print_Area" localSheetId="0">'Úvod a informace'!$A$1:$I$38</definedName>
  </definedNames>
  <calcPr calcId="191029" iterateDelta="1E-4"/>
  <extLst>
    <ext xmlns:xcalcf="http://schemas.microsoft.com/office/spreadsheetml/2018/calcfeatures" uri="{B58B0392-4F1F-4190-BB64-5DF3571DCE5F}">
      <xcalcf:calcFeatures>
        <xcalcf:feature name="microsoft.com:RD"/>
        <xcalcf:feature name="microsoft.com:FV"/>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26" i="4" l="1"/>
  <c r="F26" i="4"/>
  <c r="F25" i="4"/>
  <c r="G25" i="4" s="1"/>
  <c r="G24" i="4"/>
  <c r="F24" i="4"/>
  <c r="F22" i="4"/>
  <c r="G22" i="4" s="1"/>
  <c r="G21" i="4"/>
  <c r="F21" i="4"/>
  <c r="F20" i="4"/>
  <c r="G20" i="4" s="1"/>
  <c r="G19" i="4"/>
  <c r="F19" i="4"/>
  <c r="F17" i="4"/>
  <c r="G17" i="4" s="1"/>
  <c r="G16" i="4"/>
  <c r="F16" i="4"/>
  <c r="F15" i="4"/>
  <c r="G15" i="4" s="1"/>
  <c r="G14" i="4"/>
  <c r="F14" i="4"/>
  <c r="F13" i="4"/>
  <c r="G13" i="4" s="1"/>
  <c r="F12" i="4"/>
  <c r="G12" i="4" s="1"/>
  <c r="F11" i="4"/>
  <c r="G11" i="4" s="1"/>
  <c r="G10" i="4"/>
  <c r="F10" i="4"/>
  <c r="F9" i="4"/>
  <c r="G9" i="4" s="1"/>
  <c r="G8" i="4"/>
  <c r="F8" i="4"/>
  <c r="F26" i="3"/>
  <c r="G26" i="3" s="1"/>
  <c r="F25" i="3"/>
  <c r="G25" i="3" s="1"/>
  <c r="F24" i="3"/>
  <c r="G24" i="3" s="1"/>
  <c r="F22" i="3"/>
  <c r="G22" i="3" s="1"/>
  <c r="F21" i="3"/>
  <c r="G21" i="3" s="1"/>
  <c r="F20" i="3"/>
  <c r="G20" i="3" s="1"/>
  <c r="F19" i="3"/>
  <c r="G19" i="3" s="1"/>
  <c r="F17" i="3"/>
  <c r="G17" i="3" s="1"/>
  <c r="F16" i="3"/>
  <c r="G16" i="3" s="1"/>
  <c r="F15" i="3"/>
  <c r="G15" i="3" s="1"/>
  <c r="F14" i="3"/>
  <c r="G14" i="3" s="1"/>
  <c r="F13" i="3"/>
  <c r="G13" i="3" s="1"/>
  <c r="F12" i="3"/>
  <c r="G12" i="3" s="1"/>
  <c r="F11" i="3"/>
  <c r="G11" i="3" s="1"/>
  <c r="F10" i="3"/>
  <c r="G10" i="3" s="1"/>
  <c r="F9" i="3"/>
  <c r="G9" i="3" s="1"/>
  <c r="F8" i="3"/>
  <c r="G8" i="3" s="1"/>
  <c r="F19" i="2"/>
  <c r="G19" i="2" s="1"/>
  <c r="F18" i="2"/>
  <c r="G18" i="2" s="1"/>
  <c r="F17" i="2"/>
  <c r="G17" i="2" s="1"/>
  <c r="F16" i="2"/>
  <c r="G16" i="2" s="1"/>
  <c r="F15" i="2"/>
  <c r="G15" i="2" s="1"/>
  <c r="F14" i="2"/>
  <c r="G14" i="2" s="1"/>
  <c r="F13" i="2"/>
  <c r="G13" i="2" s="1"/>
  <c r="F12" i="2"/>
  <c r="G12" i="2" s="1"/>
  <c r="F11" i="2"/>
  <c r="G11" i="2" s="1"/>
  <c r="F10" i="2"/>
  <c r="G10" i="2" s="1"/>
  <c r="F9" i="2"/>
  <c r="G9" i="2" s="1"/>
  <c r="F8" i="2"/>
  <c r="G8" i="2" s="1"/>
  <c r="F28" i="4" l="1"/>
  <c r="G29" i="4"/>
  <c r="F27" i="4"/>
  <c r="G27" i="4"/>
  <c r="F20" i="2"/>
  <c r="F21" i="2"/>
  <c r="G20" i="2"/>
  <c r="G22" i="2"/>
  <c r="G29" i="3"/>
  <c r="G27" i="3"/>
  <c r="F27" i="3"/>
  <c r="F28" i="3"/>
</calcChain>
</file>

<file path=xl/sharedStrings.xml><?xml version="1.0" encoding="utf-8"?>
<sst xmlns="http://schemas.openxmlformats.org/spreadsheetml/2006/main" count="103" uniqueCount="46">
  <si>
    <t>V záložkách dole vyber, pro který typ regulátoru chceš pomůcku využít.</t>
  </si>
  <si>
    <t>Sběrnice CIB se používá v regulátorech IR k jednoduchému připojení různých periférií a rozšiřujících modulů. Výhodou sběrnice CIB je použití pouze dvou vodičů, které zajišťují jak komunikaci řídící jednotky IR s moduly, tak současně většinou i napájení těchto modulů. Doporučený kabel pro vedení sběrnice CIB je kabel JYSTY 1x2x0,8, nebo ekvivalentní (kroucený stíněný pár,  odpor do 7 ohm/100m).</t>
  </si>
  <si>
    <t>Topologie sběrnice CIB je volitelná (liniová, do hvězdy, odbočky), ale nesmí se uzavřít do kruhu. Je nutné dodržet polaritu vodičů (CIB+ a CIB-) a běžné požadavky rozvodů datových komunikací (vyhnout se souběhu se silovými rozvody, apod.). Pokud se připojuje stínění kabelu sběrnice CIB, je nutné dodržet typické zásady správného stínění, zejména připojení uzemnění stínění pouze na jedné straně kabelu. Při delších a složitých rozvodech zkontrolujte výpočtem úbytek napětí na nejvzdálenějším zařízení sběrnice CIB - napětí napájení koncového zařízení musí být minimálně 22 VDC.</t>
  </si>
  <si>
    <r>
      <rPr>
        <sz val="11"/>
        <color rgb="FF000000"/>
        <rFont val="Calibri"/>
        <family val="2"/>
        <charset val="238"/>
      </rPr>
      <t xml:space="preserve">Při přípravě instalace periférií a modulů sběrnice CIB dalších sběrnic a všech zařízení, které jsou napájeny ze zdroje regulátoru IR, je nutné kontrolovat, zda je </t>
    </r>
    <r>
      <rPr>
        <b/>
        <sz val="11"/>
        <color rgb="FF000000"/>
        <rFont val="Calibri"/>
        <family val="2"/>
        <charset val="238"/>
      </rPr>
      <t>dodaný zdroj 24 VDC výkonově dostatečný</t>
    </r>
    <r>
      <rPr>
        <sz val="11"/>
        <color rgb="FF000000"/>
        <rFont val="Calibri"/>
        <family val="2"/>
        <charset val="238"/>
      </rPr>
      <t xml:space="preserve">. Standardní zdroj dodávaný s regulátory IR má výkon 15W, pokud je výkon použitých zařízení větší, je nutné použít zdroj 24VDC o výkonu 30W (kód 16491) .   </t>
    </r>
  </si>
  <si>
    <t xml:space="preserve">
Výpočet zatížení sběrnice CIB u regulátorů IR 12</t>
  </si>
  <si>
    <t>Vyplňte počet připojených modulů a pokojových jednotek:</t>
  </si>
  <si>
    <t>Obj. kód</t>
  </si>
  <si>
    <t>Název</t>
  </si>
  <si>
    <t>odběr proudu
/ks [mA]</t>
  </si>
  <si>
    <t>počet ks</t>
  </si>
  <si>
    <t>celkový odběr 
[mA]</t>
  </si>
  <si>
    <t>navýšení spotřeby  
[W]</t>
  </si>
  <si>
    <t>interní sběrnice CIB přímo z regulátoru IR</t>
  </si>
  <si>
    <t>Modul ÚT</t>
  </si>
  <si>
    <t>Modul UNI</t>
  </si>
  <si>
    <t>Pokojová jednotka RCD s teplotním čidlem a displejem</t>
  </si>
  <si>
    <t>Pokojová jednotka RC25</t>
  </si>
  <si>
    <t>Pokojová jednotka s čidlem, kolečkem a displejem (již neprodejné)</t>
  </si>
  <si>
    <t>Modul pro připojení Sentinel Kinetic B</t>
  </si>
  <si>
    <t>Modul pro připojení Sentinel Kinetic Advance</t>
  </si>
  <si>
    <t>Modul PWM</t>
  </si>
  <si>
    <t>Modul 0-10V</t>
  </si>
  <si>
    <t>Modul OT</t>
  </si>
  <si>
    <t>Modul pro 12 digitálních vstupů</t>
  </si>
  <si>
    <t>Modul pro 8 analogových výstupů PWM</t>
  </si>
  <si>
    <t>Celkový odběr / spotřeba</t>
  </si>
  <si>
    <t>Použít modul 11981 pro posílení interní sběrnice CIB:</t>
  </si>
  <si>
    <t>Použít zdroj 16491 o výkonu 30 W:</t>
  </si>
  <si>
    <t>pozn.</t>
  </si>
  <si>
    <t>zadávací pole</t>
  </si>
  <si>
    <t>nemá vliv na zatížení interní sběrnice CIB z regulátoru IR</t>
  </si>
  <si>
    <t xml:space="preserve">
Výpočet zatížení sběrnice CIB u regulátorů IR 14</t>
  </si>
  <si>
    <t>Modul LAN pro MASTER CIB pro UT4-UT6</t>
  </si>
  <si>
    <t>Modul LAN pro MASTER CIB pro kaskádu TC</t>
  </si>
  <si>
    <r>
      <rPr>
        <b/>
        <sz val="12"/>
        <color rgb="FF000000"/>
        <rFont val="Calibri"/>
        <family val="2"/>
        <charset val="238"/>
      </rPr>
      <t>V regulátorech IR12</t>
    </r>
    <r>
      <rPr>
        <sz val="11"/>
        <color rgb="FF000000"/>
        <rFont val="Calibri"/>
        <family val="2"/>
        <charset val="238"/>
      </rPr>
      <t xml:space="preserve"> se využívá pouze interní sběrnice CIB, která je zapojena v regulátoru IR12 na svorky A5 a A6. Tuto interní sběrnici je možné zatížit pouze odběrem proudu do 100 mA. Pokud periferie a moduly sběrnice CIB mají v součtu větší odběr proudu, je nutné použít tzv. posilovač sběrnice CIB (kód 11981), který umožní na interní sběrnici CIB připojit periferie o celkové spotřebě proudu až 1000 mA.</t>
    </r>
  </si>
  <si>
    <t>Tato výpočtová pomůcka slouží pro kontrolu přetížení interních sběrnic CIB u regulátorů IR a pro kontrolu dostatečného výkonu zdroje 24 VDC.</t>
  </si>
  <si>
    <t>Modul UNI pro 2. až 8. jednotku RTC kaskády TC</t>
  </si>
  <si>
    <t xml:space="preserve">
Výpočet zatížení sběrnice CIB u regulátorů IR Regulus BOX</t>
  </si>
  <si>
    <t>Pokojová jednotka RCA</t>
  </si>
  <si>
    <t>interní sběrnice CIB_IN přímo z regulátoru IR</t>
  </si>
  <si>
    <t>externí sběrnice CIB_0 z  modulu LAN MASTER CIB pro UT4-6</t>
  </si>
  <si>
    <t>externí sběrnice CIB_1 z  modulu LAN MASTER CIB pro kaskády TC</t>
  </si>
  <si>
    <t>Použít modul 11981 pro posílení interní sběrnice CIB_IN:</t>
  </si>
  <si>
    <r>
      <t>V Regulus BOX</t>
    </r>
    <r>
      <rPr>
        <sz val="11"/>
        <color rgb="FF000000"/>
        <rFont val="Calibri"/>
        <family val="2"/>
        <charset val="238"/>
      </rPr>
      <t xml:space="preserve"> je z hlediska sběrnice CIB stituace stejná jako viz IR14, jedinný rozdíl je, že už ve standardu obsahuje jednu displejovou jednotku RCA</t>
    </r>
    <r>
      <rPr>
        <b/>
        <sz val="11"/>
        <color rgb="FF000000"/>
        <rFont val="Calibri"/>
        <family val="2"/>
        <charset val="238"/>
      </rPr>
      <t>.</t>
    </r>
    <r>
      <rPr>
        <sz val="11"/>
        <color rgb="FF000000"/>
        <rFont val="Calibri"/>
        <family val="2"/>
        <charset val="238"/>
      </rPr>
      <t xml:space="preserve"> RegulusBOX namá prostor pro doinstalaci dodatečných modulů regulátoru IR RegulusBOX, při rozšiřování regulátoru IR RegulusBOX proto počítejte s instalací pomocného rozvaděče.</t>
    </r>
  </si>
  <si>
    <r>
      <rPr>
        <b/>
        <sz val="12"/>
        <color rgb="FF000000"/>
        <rFont val="Calibri"/>
        <family val="2"/>
        <charset val="238"/>
      </rPr>
      <t>V regulátorech IR14 a IR RegulusBOX</t>
    </r>
    <r>
      <rPr>
        <sz val="11"/>
        <color rgb="FF000000"/>
        <rFont val="Calibri"/>
        <family val="2"/>
        <charset val="238"/>
      </rPr>
      <t xml:space="preserve"> se využívá jak interní sběrnice CIB_IN, která je zapojena přímo na svorky regulátoru IR 14 nebo IR Regulus BOX, tak i externí sběrnice CIB_0 a CIB_1, které jsou zapojeny na modul CIB Master (kód 18750). Interní sběrnici na IR14 a IR RegulusBOX je možné zatížit pouze odběrem proudu do 100 mA a platí pro ni stejný postup instalace posilovače jako u interní sběrnice regulátoru IR12 (viz výše). Externí sběrnice CIB_0 a CIB_1 jsou už ve standartu zatížitelné proudem 1000 mA a posilovač sběrnice tak na ně není nutné používat.</t>
    </r>
    <r>
      <rPr>
        <b/>
        <sz val="11"/>
        <color rgb="FF000000"/>
        <rFont val="Calibri"/>
        <family val="2"/>
        <charset val="238"/>
      </rPr>
      <t xml:space="preserve"> </t>
    </r>
    <r>
      <rPr>
        <u/>
        <sz val="11"/>
        <color rgb="FF000000"/>
        <rFont val="Calibri"/>
        <family val="2"/>
        <charset val="238"/>
      </rPr>
      <t>Modul CIB Master pro sběrnici CIB_0</t>
    </r>
    <r>
      <rPr>
        <sz val="11"/>
        <color rgb="FF000000"/>
        <rFont val="Calibri"/>
        <family val="2"/>
        <charset val="238"/>
      </rPr>
      <t xml:space="preserve"> je nutné použít pro regulaci </t>
    </r>
    <r>
      <rPr>
        <u/>
        <sz val="11"/>
        <color rgb="FF000000"/>
        <rFont val="Calibri"/>
        <family val="2"/>
        <charset val="238"/>
      </rPr>
      <t>4.-6. otopného okruhu</t>
    </r>
    <r>
      <rPr>
        <sz val="11"/>
        <color rgb="FF000000"/>
        <rFont val="Calibri"/>
        <family val="2"/>
        <charset val="238"/>
      </rPr>
      <t xml:space="preserve">. Modul </t>
    </r>
    <r>
      <rPr>
        <u/>
        <sz val="11"/>
        <color rgb="FF000000"/>
        <rFont val="Calibri"/>
        <family val="2"/>
        <charset val="238"/>
      </rPr>
      <t>CIB Master pro sběrnici CIB_1</t>
    </r>
    <r>
      <rPr>
        <sz val="11"/>
        <color rgb="FF000000"/>
        <rFont val="Calibri"/>
        <family val="2"/>
        <charset val="238"/>
      </rPr>
      <t xml:space="preserve"> je nutné použít pro regulaci</t>
    </r>
    <r>
      <rPr>
        <u/>
        <sz val="11"/>
        <color rgb="FF000000"/>
        <rFont val="Calibri"/>
        <family val="2"/>
        <charset val="238"/>
      </rPr>
      <t xml:space="preserve"> 3.-8. jednotky kaskády CTC</t>
    </r>
    <r>
      <rPr>
        <sz val="11"/>
        <color rgb="FF000000"/>
        <rFont val="Calibri"/>
        <family val="2"/>
        <charset val="238"/>
      </rPr>
      <t>, nebo pro regulaci</t>
    </r>
    <r>
      <rPr>
        <u/>
        <sz val="11"/>
        <color rgb="FF000000"/>
        <rFont val="Calibri"/>
        <family val="2"/>
        <charset val="238"/>
      </rPr>
      <t xml:space="preserve"> 2.-8. jednotky kaskády RTC</t>
    </r>
    <r>
      <rPr>
        <sz val="11"/>
        <color rgb="FF000000"/>
        <rFont val="Calibri"/>
        <family val="2"/>
        <charset val="238"/>
      </rPr>
      <t>. Sběrnice CIB_IN, CIB_0 a CIB_1 se nesmí navzájem propojit.</t>
    </r>
  </si>
  <si>
    <t>nemá vliv na zatížení interní sběrnice CIB_IN z regulátoru 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</si>
</sst>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amily val="2"/>
      <charset val="238"/>
    </font>
    <font>
      <b/>
      <sz val="12"/>
      <color rgb="FF000000"/>
      <name val="Calibri"/>
      <family val="2"/>
      <charset val="238"/>
    </font>
    <font>
      <b/>
      <sz val="16"/>
      <color rgb="FFFF0000"/>
      <name val="Calibri"/>
      <family val="2"/>
      <charset val="238"/>
    </font>
    <font>
      <b/>
      <sz val="14"/>
      <color rgb="FF000000"/>
      <name val="Calibri"/>
      <family val="2"/>
      <charset val="238"/>
    </font>
    <font>
      <b/>
      <sz val="11"/>
      <color rgb="FF000000"/>
      <name val="Calibri"/>
      <family val="2"/>
      <charset val="238"/>
    </font>
    <font>
      <b/>
      <sz val="20"/>
      <color rgb="FF000000"/>
      <name val="Calibri"/>
      <family val="2"/>
      <charset val="238"/>
    </font>
    <font>
      <sz val="20"/>
      <color rgb="FF000000"/>
      <name val="Calibri"/>
      <family val="2"/>
      <charset val="238"/>
    </font>
    <font>
      <u/>
      <sz val="11"/>
      <color rgb="FF000000"/>
      <name val="Calibri"/>
      <family val="2"/>
      <charset val="238"/>
    </font>
    <font>
      <sz val="11"/>
      <name val="Calibri"/>
      <family val="2"/>
      <charset val="238"/>
    </font>
  </fonts>
  <fills count="7">
    <fill>
      <patternFill patternType="none"/>
    </fill>
    <fill>
      <patternFill patternType="gray125"/>
    </fill>
    <fill>
      <patternFill patternType="solid">
        <fgColor rgb="FFFFFF00"/>
        <bgColor rgb="FFFFFF00"/>
      </patternFill>
    </fill>
    <fill>
      <patternFill patternType="solid">
        <fgColor rgb="FFFFC000"/>
        <bgColor rgb="FFFF9900"/>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s>
  <cellStyleXfs count="1">
    <xf numFmtId="0" fontId="0" fillId="0" borderId="0"/>
  </cellStyleXfs>
  <cellXfs count="48">
    <xf numFmtId="0" fontId="0" fillId="0" borderId="0" xfId="0"/>
    <xf numFmtId="0" fontId="3" fillId="0" borderId="0" xfId="0" applyFont="1" applyAlignment="1">
      <alignment horizontal="left" vertical="top" wrapText="1"/>
    </xf>
    <xf numFmtId="0" fontId="0" fillId="0" borderId="0" xfId="0" applyAlignment="1">
      <alignment wrapText="1"/>
    </xf>
    <xf numFmtId="0" fontId="0" fillId="0" borderId="0" xfId="0" applyAlignment="1">
      <alignment vertical="top"/>
    </xf>
    <xf numFmtId="0" fontId="4" fillId="0" borderId="1" xfId="0" applyFont="1" applyBorder="1" applyAlignment="1">
      <alignment horizontal="center" vertical="top"/>
    </xf>
    <xf numFmtId="0" fontId="4" fillId="0" borderId="1" xfId="0" applyFont="1" applyBorder="1" applyAlignment="1">
      <alignment horizontal="left" vertical="top" indent="1"/>
    </xf>
    <xf numFmtId="0" fontId="4" fillId="0" borderId="1" xfId="0" applyFont="1" applyBorder="1" applyAlignment="1">
      <alignment horizontal="center" vertical="top" wrapText="1"/>
    </xf>
    <xf numFmtId="0" fontId="4" fillId="0" borderId="1" xfId="0" applyFont="1" applyBorder="1" applyAlignment="1">
      <alignment horizontal="center"/>
    </xf>
    <xf numFmtId="0" fontId="0" fillId="0" borderId="1" xfId="0" applyFont="1" applyBorder="1" applyAlignment="1">
      <alignment horizontal="left" indent="1"/>
    </xf>
    <xf numFmtId="0" fontId="0" fillId="0" borderId="1" xfId="0" applyBorder="1"/>
    <xf numFmtId="0" fontId="0" fillId="2" borderId="1" xfId="0" applyFill="1" applyBorder="1" applyProtection="1">
      <protection locked="0"/>
    </xf>
    <xf numFmtId="0" fontId="0" fillId="3" borderId="1" xfId="0" applyFill="1" applyBorder="1"/>
    <xf numFmtId="0" fontId="6" fillId="0" borderId="1" xfId="0" applyFont="1" applyBorder="1" applyAlignment="1">
      <alignment horizontal="center" vertical="center"/>
    </xf>
    <xf numFmtId="0" fontId="6" fillId="0" borderId="0" xfId="0" applyFont="1"/>
    <xf numFmtId="0" fontId="6" fillId="0" borderId="0" xfId="0" applyFont="1" applyAlignment="1">
      <alignment horizontal="center"/>
    </xf>
    <xf numFmtId="0" fontId="0" fillId="2" borderId="0" xfId="0" applyFill="1"/>
    <xf numFmtId="0" fontId="0" fillId="3" borderId="0" xfId="0" applyFill="1"/>
    <xf numFmtId="0" fontId="0" fillId="0" borderId="1" xfId="0" applyFill="1" applyBorder="1"/>
    <xf numFmtId="0" fontId="4" fillId="0" borderId="1" xfId="0" applyFont="1" applyBorder="1" applyAlignment="1">
      <alignment horizontal="center" vertical="top"/>
    </xf>
    <xf numFmtId="0" fontId="4" fillId="0" borderId="1" xfId="0" applyFont="1" applyBorder="1" applyAlignment="1">
      <alignment horizontal="center"/>
    </xf>
    <xf numFmtId="0" fontId="4" fillId="5" borderId="0" xfId="0" applyFont="1" applyFill="1" applyBorder="1" applyAlignment="1">
      <alignment horizontal="left" vertical="top" wrapText="1"/>
    </xf>
    <xf numFmtId="0" fontId="0" fillId="0" borderId="0" xfId="0" applyFont="1" applyBorder="1" applyAlignment="1">
      <alignment horizontal="left" vertical="top" wrapText="1"/>
    </xf>
    <xf numFmtId="0" fontId="1" fillId="0" borderId="0" xfId="0" applyFont="1" applyBorder="1" applyAlignment="1">
      <alignment horizontal="center" vertical="top" wrapText="1"/>
    </xf>
    <xf numFmtId="0" fontId="2" fillId="0" borderId="0" xfId="0" applyFont="1" applyBorder="1" applyAlignment="1">
      <alignment horizontal="center" vertical="top" wrapText="1"/>
    </xf>
    <xf numFmtId="0" fontId="4" fillId="4" borderId="0" xfId="0" applyFont="1" applyFill="1" applyBorder="1" applyAlignment="1">
      <alignment horizontal="left" vertical="top" wrapText="1"/>
    </xf>
    <xf numFmtId="0" fontId="4" fillId="6" borderId="0" xfId="0" applyFont="1" applyFill="1" applyBorder="1" applyAlignment="1">
      <alignment horizontal="left" vertical="top" wrapText="1"/>
    </xf>
    <xf numFmtId="0" fontId="5" fillId="0" borderId="0" xfId="0" applyFont="1" applyBorder="1" applyAlignment="1">
      <alignment horizontal="center" wrapText="1"/>
    </xf>
    <xf numFmtId="0" fontId="4" fillId="0" borderId="1" xfId="0" applyFont="1" applyBorder="1" applyAlignment="1">
      <alignment horizontal="center" vertical="top"/>
    </xf>
    <xf numFmtId="0" fontId="6" fillId="0" borderId="1" xfId="0" applyFont="1" applyBorder="1" applyAlignment="1">
      <alignment horizontal="left"/>
    </xf>
    <xf numFmtId="0" fontId="6" fillId="0" borderId="2" xfId="0" applyFont="1" applyBorder="1" applyAlignment="1">
      <alignment horizontal="right"/>
    </xf>
    <xf numFmtId="0" fontId="6" fillId="0" borderId="0" xfId="0" applyFont="1" applyBorder="1" applyAlignment="1">
      <alignment horizontal="right"/>
    </xf>
    <xf numFmtId="0" fontId="4" fillId="0" borderId="1" xfId="0" applyFont="1" applyBorder="1" applyAlignment="1">
      <alignment horizontal="center"/>
    </xf>
    <xf numFmtId="0" fontId="8" fillId="0" borderId="1" xfId="0" applyFont="1" applyBorder="1"/>
    <xf numFmtId="0" fontId="0" fillId="0" borderId="5" xfId="0" applyBorder="1"/>
    <xf numFmtId="0" fontId="0" fillId="0" borderId="8" xfId="0" applyBorder="1"/>
    <xf numFmtId="0" fontId="0" fillId="0" borderId="0" xfId="0" applyBorder="1"/>
    <xf numFmtId="0" fontId="6" fillId="0" borderId="0" xfId="0" applyFont="1" applyBorder="1" applyAlignment="1">
      <alignment horizontal="center"/>
    </xf>
    <xf numFmtId="0" fontId="0" fillId="0" borderId="0" xfId="0" applyBorder="1" applyAlignment="1">
      <alignment vertical="top"/>
    </xf>
    <xf numFmtId="0" fontId="5" fillId="0" borderId="3" xfId="0" applyFont="1" applyBorder="1" applyAlignment="1">
      <alignment horizontal="center" wrapText="1"/>
    </xf>
    <xf numFmtId="0" fontId="5" fillId="0" borderId="2" xfId="0" applyFont="1" applyBorder="1" applyAlignment="1">
      <alignment horizontal="center" wrapText="1"/>
    </xf>
    <xf numFmtId="0" fontId="5" fillId="0" borderId="4" xfId="0" applyFont="1" applyBorder="1" applyAlignment="1">
      <alignment horizontal="center" wrapText="1"/>
    </xf>
    <xf numFmtId="0" fontId="0" fillId="0" borderId="9" xfId="0" applyBorder="1"/>
    <xf numFmtId="0" fontId="6" fillId="0" borderId="9" xfId="0" applyFont="1" applyBorder="1" applyAlignment="1">
      <alignment horizontal="right"/>
    </xf>
    <xf numFmtId="0" fontId="6" fillId="0" borderId="8" xfId="0" applyFont="1" applyBorder="1" applyAlignment="1">
      <alignment horizontal="center"/>
    </xf>
    <xf numFmtId="0" fontId="0" fillId="2" borderId="9" xfId="0" applyFill="1" applyBorder="1"/>
    <xf numFmtId="0" fontId="0" fillId="3" borderId="5" xfId="0" applyFill="1" applyBorder="1"/>
    <xf numFmtId="0" fontId="0" fillId="0" borderId="6" xfId="0" applyBorder="1"/>
    <xf numFmtId="0" fontId="0" fillId="0" borderId="7" xfId="0" applyBorder="1"/>
  </cellXfs>
  <cellStyles count="1">
    <cellStyle name="Normální" xfId="0" builtinId="0"/>
  </cellStyles>
  <dxfs count="1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Layout" zoomScaleNormal="100" workbookViewId="0">
      <selection activeCell="B2" sqref="B2:I3"/>
    </sheetView>
  </sheetViews>
  <sheetFormatPr defaultColWidth="8.5546875" defaultRowHeight="14.4" x14ac:dyDescent="0.3"/>
  <cols>
    <col min="1" max="1" width="1.109375" customWidth="1"/>
    <col min="2" max="9" width="10.5546875" customWidth="1"/>
  </cols>
  <sheetData>
    <row r="1" spans="2:10" ht="6" customHeight="1" x14ac:dyDescent="0.3"/>
    <row r="2" spans="2:10" ht="20.399999999999999" customHeight="1" x14ac:dyDescent="0.3">
      <c r="B2" s="22" t="s">
        <v>35</v>
      </c>
      <c r="C2" s="22"/>
      <c r="D2" s="22"/>
      <c r="E2" s="22"/>
      <c r="F2" s="22"/>
      <c r="G2" s="22"/>
      <c r="H2" s="22"/>
      <c r="I2" s="22"/>
    </row>
    <row r="3" spans="2:10" ht="20.399999999999999" customHeight="1" x14ac:dyDescent="0.3">
      <c r="B3" s="22"/>
      <c r="C3" s="22"/>
      <c r="D3" s="22"/>
      <c r="E3" s="22"/>
      <c r="F3" s="22"/>
      <c r="G3" s="22"/>
      <c r="H3" s="22"/>
      <c r="I3" s="22"/>
    </row>
    <row r="4" spans="2:10" ht="20.399999999999999" customHeight="1" x14ac:dyDescent="0.3">
      <c r="B4" s="23" t="s">
        <v>0</v>
      </c>
      <c r="C4" s="23"/>
      <c r="D4" s="23"/>
      <c r="E4" s="23"/>
      <c r="F4" s="23"/>
      <c r="G4" s="23"/>
      <c r="H4" s="23"/>
      <c r="I4" s="23"/>
    </row>
    <row r="5" spans="2:10" ht="25.2" customHeight="1" x14ac:dyDescent="0.3">
      <c r="B5" s="23"/>
      <c r="C5" s="23"/>
      <c r="D5" s="23"/>
      <c r="E5" s="23"/>
      <c r="F5" s="23"/>
      <c r="G5" s="23"/>
      <c r="H5" s="23"/>
      <c r="I5" s="23"/>
    </row>
    <row r="6" spans="2:10" ht="13.8" customHeight="1" x14ac:dyDescent="0.3">
      <c r="B6" s="1"/>
      <c r="C6" s="1"/>
      <c r="D6" s="1"/>
      <c r="E6" s="1"/>
      <c r="F6" s="1"/>
      <c r="G6" s="1"/>
      <c r="H6" s="1"/>
      <c r="I6" s="1"/>
    </row>
    <row r="7" spans="2:10" ht="14.4" customHeight="1" x14ac:dyDescent="0.3">
      <c r="B7" s="21" t="s">
        <v>1</v>
      </c>
      <c r="C7" s="21"/>
      <c r="D7" s="21"/>
      <c r="E7" s="21"/>
      <c r="F7" s="21"/>
      <c r="G7" s="21"/>
      <c r="H7" s="21"/>
      <c r="I7" s="21"/>
      <c r="J7" s="2"/>
    </row>
    <row r="8" spans="2:10" x14ac:dyDescent="0.3">
      <c r="B8" s="21"/>
      <c r="C8" s="21"/>
      <c r="D8" s="21"/>
      <c r="E8" s="21"/>
      <c r="F8" s="21"/>
      <c r="G8" s="21"/>
      <c r="H8" s="21"/>
      <c r="I8" s="21"/>
      <c r="J8" s="2"/>
    </row>
    <row r="9" spans="2:10" x14ac:dyDescent="0.3">
      <c r="B9" s="21"/>
      <c r="C9" s="21"/>
      <c r="D9" s="21"/>
      <c r="E9" s="21"/>
      <c r="F9" s="21"/>
      <c r="G9" s="21"/>
      <c r="H9" s="21"/>
      <c r="I9" s="21"/>
      <c r="J9" s="2"/>
    </row>
    <row r="10" spans="2:10" x14ac:dyDescent="0.3">
      <c r="B10" s="21"/>
      <c r="C10" s="21"/>
      <c r="D10" s="21"/>
      <c r="E10" s="21"/>
      <c r="F10" s="21"/>
      <c r="G10" s="21"/>
      <c r="H10" s="21"/>
      <c r="I10" s="21"/>
      <c r="J10" s="2"/>
    </row>
    <row r="11" spans="2:10" x14ac:dyDescent="0.3">
      <c r="B11" s="21"/>
      <c r="C11" s="21"/>
      <c r="D11" s="21"/>
      <c r="E11" s="21"/>
      <c r="F11" s="21"/>
      <c r="G11" s="21"/>
      <c r="H11" s="21"/>
      <c r="I11" s="21"/>
      <c r="J11" s="2"/>
    </row>
    <row r="12" spans="2:10" ht="14.4" customHeight="1" x14ac:dyDescent="0.3">
      <c r="B12" s="21" t="s">
        <v>2</v>
      </c>
      <c r="C12" s="21"/>
      <c r="D12" s="21"/>
      <c r="E12" s="21"/>
      <c r="F12" s="21"/>
      <c r="G12" s="21"/>
      <c r="H12" s="21"/>
      <c r="I12" s="21"/>
      <c r="J12" s="2"/>
    </row>
    <row r="13" spans="2:10" x14ac:dyDescent="0.3">
      <c r="B13" s="21"/>
      <c r="C13" s="21"/>
      <c r="D13" s="21"/>
      <c r="E13" s="21"/>
      <c r="F13" s="21"/>
      <c r="G13" s="21"/>
      <c r="H13" s="21"/>
      <c r="I13" s="21"/>
      <c r="J13" s="2"/>
    </row>
    <row r="14" spans="2:10" x14ac:dyDescent="0.3">
      <c r="B14" s="21"/>
      <c r="C14" s="21"/>
      <c r="D14" s="21"/>
      <c r="E14" s="21"/>
      <c r="F14" s="21"/>
      <c r="G14" s="21"/>
      <c r="H14" s="21"/>
      <c r="I14" s="21"/>
      <c r="J14" s="2"/>
    </row>
    <row r="15" spans="2:10" x14ac:dyDescent="0.3">
      <c r="B15" s="21"/>
      <c r="C15" s="21"/>
      <c r="D15" s="21"/>
      <c r="E15" s="21"/>
      <c r="F15" s="21"/>
      <c r="G15" s="21"/>
      <c r="H15" s="21"/>
      <c r="I15" s="21"/>
    </row>
    <row r="16" spans="2:10" x14ac:dyDescent="0.3">
      <c r="B16" s="21"/>
      <c r="C16" s="21"/>
      <c r="D16" s="21"/>
      <c r="E16" s="21"/>
      <c r="F16" s="21"/>
      <c r="G16" s="21"/>
      <c r="H16" s="21"/>
      <c r="I16" s="21"/>
    </row>
    <row r="17" spans="2:9" x14ac:dyDescent="0.3">
      <c r="B17" s="21"/>
      <c r="C17" s="21"/>
      <c r="D17" s="21"/>
      <c r="E17" s="21"/>
      <c r="F17" s="21"/>
      <c r="G17" s="21"/>
      <c r="H17" s="21"/>
      <c r="I17" s="21"/>
    </row>
    <row r="18" spans="2:9" x14ac:dyDescent="0.3">
      <c r="B18" s="21"/>
      <c r="C18" s="21"/>
      <c r="D18" s="21"/>
      <c r="E18" s="21"/>
      <c r="F18" s="21"/>
      <c r="G18" s="21"/>
      <c r="H18" s="21"/>
      <c r="I18" s="21"/>
    </row>
    <row r="19" spans="2:9" ht="13.8" customHeight="1" x14ac:dyDescent="0.3">
      <c r="B19" s="24" t="s">
        <v>34</v>
      </c>
      <c r="C19" s="24"/>
      <c r="D19" s="24"/>
      <c r="E19" s="24"/>
      <c r="F19" s="24"/>
      <c r="G19" s="24"/>
      <c r="H19" s="24"/>
      <c r="I19" s="24"/>
    </row>
    <row r="20" spans="2:9" x14ac:dyDescent="0.3">
      <c r="B20" s="24"/>
      <c r="C20" s="24"/>
      <c r="D20" s="24"/>
      <c r="E20" s="24"/>
      <c r="F20" s="24"/>
      <c r="G20" s="24"/>
      <c r="H20" s="24"/>
      <c r="I20" s="24"/>
    </row>
    <row r="21" spans="2:9" x14ac:dyDescent="0.3">
      <c r="B21" s="24"/>
      <c r="C21" s="24"/>
      <c r="D21" s="24"/>
      <c r="E21" s="24"/>
      <c r="F21" s="24"/>
      <c r="G21" s="24"/>
      <c r="H21" s="24"/>
      <c r="I21" s="24"/>
    </row>
    <row r="22" spans="2:9" x14ac:dyDescent="0.3">
      <c r="B22" s="24"/>
      <c r="C22" s="24"/>
      <c r="D22" s="24"/>
      <c r="E22" s="24"/>
      <c r="F22" s="24"/>
      <c r="G22" s="24"/>
      <c r="H22" s="24"/>
      <c r="I22" s="24"/>
    </row>
    <row r="23" spans="2:9" x14ac:dyDescent="0.3">
      <c r="B23" s="24"/>
      <c r="C23" s="24"/>
      <c r="D23" s="24"/>
      <c r="E23" s="24"/>
      <c r="F23" s="24"/>
      <c r="G23" s="24"/>
      <c r="H23" s="24"/>
      <c r="I23" s="24"/>
    </row>
    <row r="24" spans="2:9" ht="14.4" customHeight="1" x14ac:dyDescent="0.3">
      <c r="B24" s="20" t="s">
        <v>44</v>
      </c>
      <c r="C24" s="20"/>
      <c r="D24" s="20"/>
      <c r="E24" s="20"/>
      <c r="F24" s="20"/>
      <c r="G24" s="20"/>
      <c r="H24" s="20"/>
      <c r="I24" s="20"/>
    </row>
    <row r="25" spans="2:9" x14ac:dyDescent="0.3">
      <c r="B25" s="20"/>
      <c r="C25" s="20"/>
      <c r="D25" s="20"/>
      <c r="E25" s="20"/>
      <c r="F25" s="20"/>
      <c r="G25" s="20"/>
      <c r="H25" s="20"/>
      <c r="I25" s="20"/>
    </row>
    <row r="26" spans="2:9" x14ac:dyDescent="0.3">
      <c r="B26" s="20"/>
      <c r="C26" s="20"/>
      <c r="D26" s="20"/>
      <c r="E26" s="20"/>
      <c r="F26" s="20"/>
      <c r="G26" s="20"/>
      <c r="H26" s="20"/>
      <c r="I26" s="20"/>
    </row>
    <row r="27" spans="2:9" x14ac:dyDescent="0.3">
      <c r="B27" s="20"/>
      <c r="C27" s="20"/>
      <c r="D27" s="20"/>
      <c r="E27" s="20"/>
      <c r="F27" s="20"/>
      <c r="G27" s="20"/>
      <c r="H27" s="20"/>
      <c r="I27" s="20"/>
    </row>
    <row r="28" spans="2:9" x14ac:dyDescent="0.3">
      <c r="B28" s="20"/>
      <c r="C28" s="20"/>
      <c r="D28" s="20"/>
      <c r="E28" s="20"/>
      <c r="F28" s="20"/>
      <c r="G28" s="20"/>
      <c r="H28" s="20"/>
      <c r="I28" s="20"/>
    </row>
    <row r="29" spans="2:9" x14ac:dyDescent="0.3">
      <c r="B29" s="20"/>
      <c r="C29" s="20"/>
      <c r="D29" s="20"/>
      <c r="E29" s="20"/>
      <c r="F29" s="20"/>
      <c r="G29" s="20"/>
      <c r="H29" s="20"/>
      <c r="I29" s="20"/>
    </row>
    <row r="30" spans="2:9" x14ac:dyDescent="0.3">
      <c r="B30" s="20"/>
      <c r="C30" s="20"/>
      <c r="D30" s="20"/>
      <c r="E30" s="20"/>
      <c r="F30" s="20"/>
      <c r="G30" s="20"/>
      <c r="H30" s="20"/>
      <c r="I30" s="20"/>
    </row>
    <row r="31" spans="2:9" x14ac:dyDescent="0.3">
      <c r="B31" s="20"/>
      <c r="C31" s="20"/>
      <c r="D31" s="20"/>
      <c r="E31" s="20"/>
      <c r="F31" s="20"/>
      <c r="G31" s="20"/>
      <c r="H31" s="20"/>
      <c r="I31" s="20"/>
    </row>
    <row r="32" spans="2:9" x14ac:dyDescent="0.3">
      <c r="B32" s="20"/>
      <c r="C32" s="20"/>
      <c r="D32" s="20"/>
      <c r="E32" s="20"/>
      <c r="F32" s="20"/>
      <c r="G32" s="20"/>
      <c r="H32" s="20"/>
      <c r="I32" s="20"/>
    </row>
    <row r="33" spans="2:9" ht="58.2" customHeight="1" x14ac:dyDescent="0.3">
      <c r="B33" s="25" t="s">
        <v>43</v>
      </c>
      <c r="C33" s="25"/>
      <c r="D33" s="25"/>
      <c r="E33" s="25"/>
      <c r="F33" s="25"/>
      <c r="G33" s="25"/>
      <c r="H33" s="25"/>
      <c r="I33" s="25"/>
    </row>
    <row r="34" spans="2:9" ht="14.4" customHeight="1" x14ac:dyDescent="0.3">
      <c r="B34" s="21" t="s">
        <v>3</v>
      </c>
      <c r="C34" s="21"/>
      <c r="D34" s="21"/>
      <c r="E34" s="21"/>
      <c r="F34" s="21"/>
      <c r="G34" s="21"/>
      <c r="H34" s="21"/>
      <c r="I34" s="21"/>
    </row>
    <row r="35" spans="2:9" x14ac:dyDescent="0.3">
      <c r="B35" s="21"/>
      <c r="C35" s="21"/>
      <c r="D35" s="21"/>
      <c r="E35" s="21"/>
      <c r="F35" s="21"/>
      <c r="G35" s="21"/>
      <c r="H35" s="21"/>
      <c r="I35" s="21"/>
    </row>
    <row r="36" spans="2:9" x14ac:dyDescent="0.3">
      <c r="B36" s="21"/>
      <c r="C36" s="21"/>
      <c r="D36" s="21"/>
      <c r="E36" s="21"/>
      <c r="F36" s="21"/>
      <c r="G36" s="21"/>
      <c r="H36" s="21"/>
      <c r="I36" s="21"/>
    </row>
    <row r="37" spans="2:9" x14ac:dyDescent="0.3">
      <c r="B37" s="21"/>
      <c r="C37" s="21"/>
      <c r="D37" s="21"/>
      <c r="E37" s="21"/>
      <c r="F37" s="21"/>
      <c r="G37" s="21"/>
      <c r="H37" s="21"/>
      <c r="I37" s="21"/>
    </row>
    <row r="38" spans="2:9" x14ac:dyDescent="0.3">
      <c r="B38" s="21"/>
      <c r="C38" s="21"/>
      <c r="D38" s="21"/>
      <c r="E38" s="21"/>
      <c r="F38" s="21"/>
      <c r="G38" s="21"/>
      <c r="H38" s="21"/>
      <c r="I38" s="21"/>
    </row>
    <row r="40" spans="2:9" ht="17.399999999999999" customHeight="1" x14ac:dyDescent="0.3"/>
    <row r="42" spans="2:9" ht="21.6" customHeight="1" x14ac:dyDescent="0.3"/>
  </sheetData>
  <sheetProtection algorithmName="SHA-512" hashValue="DzEnNk428EqLe9suLzqltt+kMTa53QZbGznaLqh/Yb/AApO89CV8foDRg3HnUqrxmWRwbxw8erMaGH3fEwz5tw==" saltValue="O7FKGCeR+G4blzzAz6TTqg==" spinCount="100000" sheet="1" objects="1" scenarios="1"/>
  <mergeCells count="8">
    <mergeCell ref="B24:I32"/>
    <mergeCell ref="B34:I38"/>
    <mergeCell ref="B2:I3"/>
    <mergeCell ref="B4:I5"/>
    <mergeCell ref="B7:I11"/>
    <mergeCell ref="B12:I18"/>
    <mergeCell ref="B19:I23"/>
    <mergeCell ref="B33:I33"/>
  </mergeCells>
  <pageMargins left="0.7" right="0.7" top="0.78749999999999998" bottom="0.78749999999999998" header="0.51180555555555496" footer="0.51180555555555496"/>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AMJ1048567"/>
  <sheetViews>
    <sheetView showGridLines="0" zoomScaleNormal="100" workbookViewId="0">
      <selection activeCell="E8" sqref="E8"/>
    </sheetView>
  </sheetViews>
  <sheetFormatPr defaultColWidth="3.6640625" defaultRowHeight="14.4" zeroHeight="1" x14ac:dyDescent="0.3"/>
  <cols>
    <col min="1" max="1" width="1.6640625" customWidth="1"/>
    <col min="2" max="2" width="8.5546875" customWidth="1"/>
    <col min="3" max="3" width="61.44140625" customWidth="1"/>
    <col min="4" max="4" width="13.5546875" customWidth="1"/>
    <col min="5" max="5" width="7" customWidth="1"/>
    <col min="6" max="7" width="17.6640625" customWidth="1"/>
    <col min="8" max="8" width="1.6640625" customWidth="1"/>
    <col min="9" max="1024" width="3.6640625" hidden="1"/>
  </cols>
  <sheetData>
    <row r="1" spans="2:7" x14ac:dyDescent="0.3"/>
    <row r="2" spans="2:7" ht="30.75" customHeight="1" x14ac:dyDescent="0.5">
      <c r="B2" s="26" t="s">
        <v>4</v>
      </c>
      <c r="C2" s="26"/>
      <c r="D2" s="26"/>
      <c r="E2" s="26"/>
      <c r="F2" s="26"/>
      <c r="G2" s="26"/>
    </row>
    <row r="3" spans="2:7" ht="10.5" customHeight="1" x14ac:dyDescent="0.3"/>
    <row r="4" spans="2:7" ht="12" customHeight="1" x14ac:dyDescent="0.3">
      <c r="B4" t="s">
        <v>5</v>
      </c>
    </row>
    <row r="5" spans="2:7" ht="5.25" customHeight="1" x14ac:dyDescent="0.3"/>
    <row r="6" spans="2:7" s="3" customFormat="1" ht="28.8" x14ac:dyDescent="0.3">
      <c r="B6" s="4" t="s">
        <v>6</v>
      </c>
      <c r="C6" s="5" t="s">
        <v>7</v>
      </c>
      <c r="D6" s="6" t="s">
        <v>8</v>
      </c>
      <c r="E6" s="6" t="s">
        <v>9</v>
      </c>
      <c r="F6" s="6" t="s">
        <v>10</v>
      </c>
      <c r="G6" s="6" t="s">
        <v>11</v>
      </c>
    </row>
    <row r="7" spans="2:7" s="3" customFormat="1" x14ac:dyDescent="0.3">
      <c r="B7" s="27" t="s">
        <v>12</v>
      </c>
      <c r="C7" s="27"/>
      <c r="D7" s="27"/>
      <c r="E7" s="27"/>
      <c r="F7" s="27"/>
      <c r="G7" s="27"/>
    </row>
    <row r="8" spans="2:7" x14ac:dyDescent="0.3">
      <c r="B8" s="7">
        <v>17116</v>
      </c>
      <c r="C8" s="8" t="s">
        <v>13</v>
      </c>
      <c r="D8" s="9">
        <v>40</v>
      </c>
      <c r="E8" s="10"/>
      <c r="F8" s="9">
        <f t="shared" ref="F8:F19" si="0">E8*D8</f>
        <v>0</v>
      </c>
      <c r="G8" s="9">
        <f t="shared" ref="G8:G19" si="1">F8*0.001*24</f>
        <v>0</v>
      </c>
    </row>
    <row r="9" spans="2:7" x14ac:dyDescent="0.3">
      <c r="B9" s="7">
        <v>12419</v>
      </c>
      <c r="C9" s="8" t="s">
        <v>14</v>
      </c>
      <c r="D9" s="9">
        <v>40</v>
      </c>
      <c r="E9" s="10"/>
      <c r="F9" s="9">
        <f t="shared" si="0"/>
        <v>0</v>
      </c>
      <c r="G9" s="9">
        <f t="shared" si="1"/>
        <v>0</v>
      </c>
    </row>
    <row r="10" spans="2:7" x14ac:dyDescent="0.3">
      <c r="B10" s="7">
        <v>16888</v>
      </c>
      <c r="C10" s="8" t="s">
        <v>15</v>
      </c>
      <c r="D10" s="9">
        <v>6</v>
      </c>
      <c r="E10" s="10"/>
      <c r="F10" s="9">
        <f t="shared" si="0"/>
        <v>0</v>
      </c>
      <c r="G10" s="9">
        <f t="shared" si="1"/>
        <v>0</v>
      </c>
    </row>
    <row r="11" spans="2:7" x14ac:dyDescent="0.3">
      <c r="B11" s="7">
        <v>18540</v>
      </c>
      <c r="C11" s="8" t="s">
        <v>16</v>
      </c>
      <c r="D11" s="9">
        <v>25</v>
      </c>
      <c r="E11" s="10"/>
      <c r="F11" s="9">
        <f t="shared" si="0"/>
        <v>0</v>
      </c>
      <c r="G11" s="9">
        <f t="shared" si="1"/>
        <v>0</v>
      </c>
    </row>
    <row r="12" spans="2:7" x14ac:dyDescent="0.3">
      <c r="B12" s="7">
        <v>10881</v>
      </c>
      <c r="C12" s="8" t="s">
        <v>17</v>
      </c>
      <c r="D12" s="9">
        <v>17</v>
      </c>
      <c r="E12" s="10"/>
      <c r="F12" s="9">
        <f t="shared" si="0"/>
        <v>0</v>
      </c>
      <c r="G12" s="9">
        <f t="shared" si="1"/>
        <v>0</v>
      </c>
    </row>
    <row r="13" spans="2:7" x14ac:dyDescent="0.3">
      <c r="B13" s="7">
        <v>17786</v>
      </c>
      <c r="C13" s="8" t="s">
        <v>18</v>
      </c>
      <c r="D13" s="9">
        <v>30</v>
      </c>
      <c r="E13" s="10"/>
      <c r="F13" s="9">
        <f t="shared" si="0"/>
        <v>0</v>
      </c>
      <c r="G13" s="9">
        <f t="shared" si="1"/>
        <v>0</v>
      </c>
    </row>
    <row r="14" spans="2:7" x14ac:dyDescent="0.3">
      <c r="B14" s="7">
        <v>17787</v>
      </c>
      <c r="C14" s="8" t="s">
        <v>19</v>
      </c>
      <c r="D14" s="9">
        <v>30</v>
      </c>
      <c r="E14" s="10"/>
      <c r="F14" s="9">
        <f t="shared" si="0"/>
        <v>0</v>
      </c>
      <c r="G14" s="9">
        <f t="shared" si="1"/>
        <v>0</v>
      </c>
    </row>
    <row r="15" spans="2:7" x14ac:dyDescent="0.3">
      <c r="B15" s="7">
        <v>12860</v>
      </c>
      <c r="C15" s="8" t="s">
        <v>20</v>
      </c>
      <c r="D15" s="9">
        <v>31</v>
      </c>
      <c r="E15" s="10"/>
      <c r="F15" s="11">
        <f t="shared" si="0"/>
        <v>0</v>
      </c>
      <c r="G15" s="9">
        <f t="shared" si="1"/>
        <v>0</v>
      </c>
    </row>
    <row r="16" spans="2:7" x14ac:dyDescent="0.3">
      <c r="B16" s="7">
        <v>12360</v>
      </c>
      <c r="C16" s="8" t="s">
        <v>21</v>
      </c>
      <c r="D16" s="9">
        <v>12</v>
      </c>
      <c r="E16" s="10"/>
      <c r="F16" s="11">
        <f t="shared" si="0"/>
        <v>0</v>
      </c>
      <c r="G16" s="9">
        <f t="shared" si="1"/>
        <v>0</v>
      </c>
    </row>
    <row r="17" spans="2:8" x14ac:dyDescent="0.3">
      <c r="B17" s="7">
        <v>10442</v>
      </c>
      <c r="C17" s="8" t="s">
        <v>22</v>
      </c>
      <c r="D17" s="9">
        <v>17</v>
      </c>
      <c r="E17" s="10"/>
      <c r="F17" s="11">
        <f t="shared" si="0"/>
        <v>0</v>
      </c>
      <c r="G17" s="9">
        <f t="shared" si="1"/>
        <v>0</v>
      </c>
    </row>
    <row r="18" spans="2:8" x14ac:dyDescent="0.3">
      <c r="B18" s="7">
        <v>13050</v>
      </c>
      <c r="C18" s="8" t="s">
        <v>23</v>
      </c>
      <c r="D18" s="9">
        <v>83</v>
      </c>
      <c r="E18" s="10"/>
      <c r="F18" s="11">
        <f t="shared" si="0"/>
        <v>0</v>
      </c>
      <c r="G18" s="9">
        <f t="shared" si="1"/>
        <v>0</v>
      </c>
    </row>
    <row r="19" spans="2:8" x14ac:dyDescent="0.3">
      <c r="B19" s="7">
        <v>18116</v>
      </c>
      <c r="C19" s="8" t="s">
        <v>24</v>
      </c>
      <c r="D19" s="9">
        <v>85</v>
      </c>
      <c r="E19" s="10"/>
      <c r="F19" s="17">
        <f t="shared" si="0"/>
        <v>0</v>
      </c>
      <c r="G19" s="9">
        <f t="shared" si="1"/>
        <v>0</v>
      </c>
    </row>
    <row r="20" spans="2:8" ht="25.8" x14ac:dyDescent="0.5">
      <c r="B20" s="28" t="s">
        <v>25</v>
      </c>
      <c r="C20" s="28"/>
      <c r="D20" s="28"/>
      <c r="E20" s="28"/>
      <c r="F20" s="12" t="str">
        <f>CONCATENATE(SUM(F8:F19)," mA")</f>
        <v>0 mA</v>
      </c>
      <c r="G20" s="12" t="str">
        <f>CONCATENATE(SUM(G8:G19)," W")</f>
        <v>0 W</v>
      </c>
      <c r="H20" s="13"/>
    </row>
    <row r="21" spans="2:8" ht="25.8" x14ac:dyDescent="0.5">
      <c r="B21" s="29" t="s">
        <v>26</v>
      </c>
      <c r="C21" s="29"/>
      <c r="D21" s="29"/>
      <c r="E21" s="29"/>
      <c r="F21" s="14" t="str">
        <f>IF((SUM(F8:F14)+F19)&gt;100,"ANO","NE")</f>
        <v>NE</v>
      </c>
    </row>
    <row r="22" spans="2:8" ht="25.8" x14ac:dyDescent="0.5">
      <c r="C22" s="30" t="s">
        <v>27</v>
      </c>
      <c r="D22" s="30"/>
      <c r="E22" s="30"/>
      <c r="F22" s="30"/>
      <c r="G22" s="14" t="str">
        <f>IF(SUM(G8:G19)&gt;4,"ANO","NE")</f>
        <v>NE</v>
      </c>
    </row>
    <row r="23" spans="2:8" x14ac:dyDescent="0.3">
      <c r="B23" t="s">
        <v>28</v>
      </c>
    </row>
    <row r="24" spans="2:8" x14ac:dyDescent="0.3">
      <c r="B24" s="15"/>
      <c r="C24" t="s">
        <v>29</v>
      </c>
    </row>
    <row r="25" spans="2:8" x14ac:dyDescent="0.3">
      <c r="B25" s="16"/>
      <c r="C25" t="s">
        <v>30</v>
      </c>
    </row>
    <row r="26" spans="2:8" x14ac:dyDescent="0.3"/>
    <row r="27" spans="2:8" x14ac:dyDescent="0.3"/>
    <row r="28" spans="2:8" x14ac:dyDescent="0.3"/>
    <row r="29" spans="2:8" x14ac:dyDescent="0.3"/>
    <row r="30" spans="2:8" x14ac:dyDescent="0.3"/>
    <row r="31" spans="2:8" x14ac:dyDescent="0.3"/>
    <row r="32" spans="2:8" x14ac:dyDescent="0.3"/>
    <row r="40" x14ac:dyDescent="0.3"/>
    <row r="41" x14ac:dyDescent="0.3"/>
    <row r="42" x14ac:dyDescent="0.3"/>
    <row r="43" x14ac:dyDescent="0.3"/>
    <row r="1048565" x14ac:dyDescent="0.3"/>
    <row r="1048566" x14ac:dyDescent="0.3"/>
    <row r="1048567" x14ac:dyDescent="0.3"/>
  </sheetData>
  <sheetProtection sheet="1" objects="1" scenarios="1"/>
  <mergeCells count="5">
    <mergeCell ref="B2:G2"/>
    <mergeCell ref="B7:G7"/>
    <mergeCell ref="B20:E20"/>
    <mergeCell ref="B21:E21"/>
    <mergeCell ref="C22:F22"/>
  </mergeCells>
  <conditionalFormatting sqref="F21">
    <cfRule type="containsText" dxfId="15" priority="2" operator="containsText" text="NE">
      <formula>NOT(ISERROR(SEARCH("NE",F21)))</formula>
    </cfRule>
    <cfRule type="containsText" dxfId="14" priority="3" operator="containsText" text="ANO">
      <formula>NOT(ISERROR(SEARCH("ANO",F21)))</formula>
    </cfRule>
  </conditionalFormatting>
  <conditionalFormatting sqref="G22">
    <cfRule type="containsText" dxfId="13" priority="4" operator="containsText" text="NE">
      <formula>NOT(ISERROR(SEARCH("NE",G22)))</formula>
    </cfRule>
    <cfRule type="containsText" dxfId="12" priority="5" operator="containsText" text="ANO">
      <formula>NOT(ISERROR(SEARCH("ANO",G22)))</formula>
    </cfRule>
  </conditionalFormatting>
  <pageMargins left="0.70866141732283472" right="0.70866141732283472" top="0.51181102362204722" bottom="0.78740157480314965" header="0.51181102362204722" footer="0.31496062992125984"/>
  <pageSetup paperSize="9" orientation="landscape" horizontalDpi="300" verticalDpi="300" r:id="rId1"/>
  <headerFooter>
    <oddFooter>&amp;Cverze 6.4 - 01/2022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H1048574"/>
  <sheetViews>
    <sheetView showGridLines="0" showRowColHeaders="0" showRuler="0" showWhiteSpace="0" zoomScaleNormal="100" workbookViewId="0">
      <selection activeCell="E8" sqref="E8"/>
    </sheetView>
  </sheetViews>
  <sheetFormatPr defaultColWidth="3.6640625" defaultRowHeight="14.4" zeroHeight="1" x14ac:dyDescent="0.3"/>
  <cols>
    <col min="1" max="1" width="1.6640625" customWidth="1"/>
    <col min="2" max="2" width="8.5546875" customWidth="1"/>
    <col min="3" max="3" width="61.44140625" customWidth="1"/>
    <col min="4" max="4" width="13.5546875" customWidth="1"/>
    <col min="5" max="5" width="7" customWidth="1"/>
    <col min="6" max="7" width="17.6640625" customWidth="1"/>
    <col min="8" max="8" width="1.6640625" customWidth="1"/>
  </cols>
  <sheetData>
    <row r="1" spans="1:7" ht="10.8" customHeight="1" x14ac:dyDescent="0.3"/>
    <row r="2" spans="1:7" ht="27" customHeight="1" x14ac:dyDescent="0.5">
      <c r="B2" s="38" t="s">
        <v>31</v>
      </c>
      <c r="C2" s="39"/>
      <c r="D2" s="39"/>
      <c r="E2" s="39"/>
      <c r="F2" s="39"/>
      <c r="G2" s="40"/>
    </row>
    <row r="3" spans="1:7" ht="7.2" customHeight="1" x14ac:dyDescent="0.3">
      <c r="B3" s="41"/>
      <c r="C3" s="35"/>
      <c r="D3" s="35"/>
      <c r="E3" s="35"/>
      <c r="F3" s="35"/>
      <c r="G3" s="34"/>
    </row>
    <row r="4" spans="1:7" ht="12" customHeight="1" x14ac:dyDescent="0.3">
      <c r="B4" s="41" t="s">
        <v>5</v>
      </c>
      <c r="C4" s="35"/>
      <c r="D4" s="35"/>
      <c r="E4" s="35"/>
      <c r="F4" s="35"/>
      <c r="G4" s="34"/>
    </row>
    <row r="5" spans="1:7" ht="5.25" customHeight="1" x14ac:dyDescent="0.3">
      <c r="B5" s="41"/>
      <c r="C5" s="35"/>
      <c r="D5" s="35"/>
      <c r="E5" s="35"/>
      <c r="F5" s="35"/>
      <c r="G5" s="34"/>
    </row>
    <row r="6" spans="1:7" s="3" customFormat="1" ht="28.8" x14ac:dyDescent="0.3">
      <c r="B6" s="18" t="s">
        <v>6</v>
      </c>
      <c r="C6" s="5" t="s">
        <v>7</v>
      </c>
      <c r="D6" s="6" t="s">
        <v>8</v>
      </c>
      <c r="E6" s="6" t="s">
        <v>9</v>
      </c>
      <c r="F6" s="6" t="s">
        <v>10</v>
      </c>
      <c r="G6" s="6" t="s">
        <v>11</v>
      </c>
    </row>
    <row r="7" spans="1:7" s="3" customFormat="1" x14ac:dyDescent="0.3">
      <c r="A7" s="37"/>
      <c r="B7" s="27" t="s">
        <v>39</v>
      </c>
      <c r="C7" s="27"/>
      <c r="D7" s="27"/>
      <c r="E7" s="27"/>
      <c r="F7" s="27"/>
      <c r="G7" s="27"/>
    </row>
    <row r="8" spans="1:7" x14ac:dyDescent="0.3">
      <c r="B8" s="19">
        <v>17116</v>
      </c>
      <c r="C8" s="8" t="s">
        <v>13</v>
      </c>
      <c r="D8" s="9">
        <v>40</v>
      </c>
      <c r="E8" s="10"/>
      <c r="F8" s="9">
        <f t="shared" ref="F8:F17" si="0">E8*D8</f>
        <v>0</v>
      </c>
      <c r="G8" s="9">
        <f t="shared" ref="G8:G17" si="1">F8*0.001*24</f>
        <v>0</v>
      </c>
    </row>
    <row r="9" spans="1:7" x14ac:dyDescent="0.3">
      <c r="B9" s="19">
        <v>12419</v>
      </c>
      <c r="C9" s="8" t="s">
        <v>14</v>
      </c>
      <c r="D9" s="9">
        <v>40</v>
      </c>
      <c r="E9" s="10"/>
      <c r="F9" s="9">
        <f t="shared" si="0"/>
        <v>0</v>
      </c>
      <c r="G9" s="9">
        <f t="shared" si="1"/>
        <v>0</v>
      </c>
    </row>
    <row r="10" spans="1:7" x14ac:dyDescent="0.3">
      <c r="B10" s="19">
        <v>16888</v>
      </c>
      <c r="C10" s="8" t="s">
        <v>15</v>
      </c>
      <c r="D10" s="9">
        <v>6</v>
      </c>
      <c r="E10" s="10"/>
      <c r="F10" s="9">
        <f t="shared" si="0"/>
        <v>0</v>
      </c>
      <c r="G10" s="9">
        <f t="shared" si="1"/>
        <v>0</v>
      </c>
    </row>
    <row r="11" spans="1:7" x14ac:dyDescent="0.3">
      <c r="B11" s="19">
        <v>18540</v>
      </c>
      <c r="C11" s="8" t="s">
        <v>16</v>
      </c>
      <c r="D11" s="9">
        <v>25</v>
      </c>
      <c r="E11" s="10"/>
      <c r="F11" s="9">
        <f t="shared" si="0"/>
        <v>0</v>
      </c>
      <c r="G11" s="9">
        <f t="shared" si="1"/>
        <v>0</v>
      </c>
    </row>
    <row r="12" spans="1:7" x14ac:dyDescent="0.3">
      <c r="B12" s="19">
        <v>18247</v>
      </c>
      <c r="C12" s="8" t="s">
        <v>38</v>
      </c>
      <c r="D12" s="32">
        <v>65</v>
      </c>
      <c r="E12" s="10"/>
      <c r="F12" s="9">
        <f t="shared" si="0"/>
        <v>0</v>
      </c>
      <c r="G12" s="9">
        <f t="shared" si="1"/>
        <v>0</v>
      </c>
    </row>
    <row r="13" spans="1:7" x14ac:dyDescent="0.3">
      <c r="B13" s="19">
        <v>10881</v>
      </c>
      <c r="C13" s="8" t="s">
        <v>17</v>
      </c>
      <c r="D13" s="9">
        <v>17</v>
      </c>
      <c r="E13" s="10"/>
      <c r="F13" s="9">
        <f t="shared" si="0"/>
        <v>0</v>
      </c>
      <c r="G13" s="9">
        <f t="shared" si="1"/>
        <v>0</v>
      </c>
    </row>
    <row r="14" spans="1:7" x14ac:dyDescent="0.3">
      <c r="B14" s="19">
        <v>17786</v>
      </c>
      <c r="C14" s="8" t="s">
        <v>18</v>
      </c>
      <c r="D14" s="9">
        <v>30</v>
      </c>
      <c r="E14" s="10"/>
      <c r="F14" s="9">
        <f t="shared" si="0"/>
        <v>0</v>
      </c>
      <c r="G14" s="9">
        <f t="shared" si="1"/>
        <v>0</v>
      </c>
    </row>
    <row r="15" spans="1:7" x14ac:dyDescent="0.3">
      <c r="B15" s="19">
        <v>17787</v>
      </c>
      <c r="C15" s="8" t="s">
        <v>19</v>
      </c>
      <c r="D15" s="9">
        <v>30</v>
      </c>
      <c r="E15" s="10"/>
      <c r="F15" s="9">
        <f t="shared" si="0"/>
        <v>0</v>
      </c>
      <c r="G15" s="9">
        <f t="shared" si="1"/>
        <v>0</v>
      </c>
    </row>
    <row r="16" spans="1:7" x14ac:dyDescent="0.3">
      <c r="B16" s="19">
        <v>10442</v>
      </c>
      <c r="C16" s="8" t="s">
        <v>22</v>
      </c>
      <c r="D16" s="9">
        <v>17</v>
      </c>
      <c r="E16" s="10"/>
      <c r="F16" s="11">
        <f t="shared" si="0"/>
        <v>0</v>
      </c>
      <c r="G16" s="9">
        <f t="shared" si="1"/>
        <v>0</v>
      </c>
    </row>
    <row r="17" spans="1:8" x14ac:dyDescent="0.3">
      <c r="B17" s="19">
        <v>13050</v>
      </c>
      <c r="C17" s="8" t="s">
        <v>23</v>
      </c>
      <c r="D17" s="9">
        <v>83</v>
      </c>
      <c r="E17" s="10"/>
      <c r="F17" s="11">
        <f t="shared" si="0"/>
        <v>0</v>
      </c>
      <c r="G17" s="9">
        <f t="shared" si="1"/>
        <v>0</v>
      </c>
    </row>
    <row r="18" spans="1:8" x14ac:dyDescent="0.3">
      <c r="A18" s="35"/>
      <c r="B18" s="31" t="s">
        <v>40</v>
      </c>
      <c r="C18" s="31"/>
      <c r="D18" s="31"/>
      <c r="E18" s="31"/>
      <c r="F18" s="31"/>
      <c r="G18" s="31"/>
    </row>
    <row r="19" spans="1:8" x14ac:dyDescent="0.3">
      <c r="A19" s="35"/>
      <c r="B19" s="19">
        <v>18750</v>
      </c>
      <c r="C19" s="8" t="s">
        <v>32</v>
      </c>
      <c r="D19" s="9">
        <v>100</v>
      </c>
      <c r="E19" s="10"/>
      <c r="F19" s="11">
        <f>E19*D19</f>
        <v>0</v>
      </c>
      <c r="G19" s="9">
        <f>F19*0.001*24</f>
        <v>0</v>
      </c>
    </row>
    <row r="20" spans="1:8" x14ac:dyDescent="0.3">
      <c r="A20" s="35"/>
      <c r="B20" s="19">
        <v>17116</v>
      </c>
      <c r="C20" s="8" t="s">
        <v>13</v>
      </c>
      <c r="D20" s="9">
        <v>40</v>
      </c>
      <c r="E20" s="10"/>
      <c r="F20" s="11">
        <f>E20*D20</f>
        <v>0</v>
      </c>
      <c r="G20" s="9">
        <f>F20*0.001*24</f>
        <v>0</v>
      </c>
    </row>
    <row r="21" spans="1:8" x14ac:dyDescent="0.3">
      <c r="A21" s="35"/>
      <c r="B21" s="19">
        <v>16888</v>
      </c>
      <c r="C21" s="8" t="s">
        <v>15</v>
      </c>
      <c r="D21" s="9">
        <v>6</v>
      </c>
      <c r="E21" s="10"/>
      <c r="F21" s="11">
        <f>E21*D21</f>
        <v>0</v>
      </c>
      <c r="G21" s="9">
        <f>F21*0.001*24</f>
        <v>0</v>
      </c>
    </row>
    <row r="22" spans="1:8" x14ac:dyDescent="0.3">
      <c r="A22" s="35"/>
      <c r="B22" s="19">
        <v>18540</v>
      </c>
      <c r="C22" s="8" t="s">
        <v>16</v>
      </c>
      <c r="D22" s="9">
        <v>25</v>
      </c>
      <c r="E22" s="10"/>
      <c r="F22" s="11">
        <f>E22*D22</f>
        <v>0</v>
      </c>
      <c r="G22" s="9">
        <f>F22*0.001*24</f>
        <v>0</v>
      </c>
    </row>
    <row r="23" spans="1:8" x14ac:dyDescent="0.3">
      <c r="A23" s="35"/>
      <c r="B23" s="31" t="s">
        <v>41</v>
      </c>
      <c r="C23" s="31"/>
      <c r="D23" s="31"/>
      <c r="E23" s="31"/>
      <c r="F23" s="31"/>
      <c r="G23" s="31"/>
    </row>
    <row r="24" spans="1:8" x14ac:dyDescent="0.3">
      <c r="A24" s="35"/>
      <c r="B24" s="19">
        <v>18750</v>
      </c>
      <c r="C24" s="8" t="s">
        <v>33</v>
      </c>
      <c r="D24" s="9">
        <v>100</v>
      </c>
      <c r="E24" s="10"/>
      <c r="F24" s="11">
        <f>E24*D24</f>
        <v>0</v>
      </c>
      <c r="G24" s="9">
        <f>F24*0.001*24</f>
        <v>0</v>
      </c>
    </row>
    <row r="25" spans="1:8" x14ac:dyDescent="0.3">
      <c r="B25" s="19">
        <v>13050</v>
      </c>
      <c r="C25" s="8" t="s">
        <v>24</v>
      </c>
      <c r="D25" s="9">
        <v>85</v>
      </c>
      <c r="E25" s="10"/>
      <c r="F25" s="11">
        <f>E25*D25</f>
        <v>0</v>
      </c>
      <c r="G25" s="9">
        <f>F25*0.001*24</f>
        <v>0</v>
      </c>
    </row>
    <row r="26" spans="1:8" x14ac:dyDescent="0.3">
      <c r="B26" s="19">
        <v>12419</v>
      </c>
      <c r="C26" s="8" t="s">
        <v>36</v>
      </c>
      <c r="D26" s="9">
        <v>40</v>
      </c>
      <c r="E26" s="10"/>
      <c r="F26" s="11">
        <f>E26*D26</f>
        <v>0</v>
      </c>
      <c r="G26" s="9">
        <f>F26*0.001*24</f>
        <v>0</v>
      </c>
    </row>
    <row r="27" spans="1:8" ht="25.8" x14ac:dyDescent="0.5">
      <c r="B27" s="28" t="s">
        <v>25</v>
      </c>
      <c r="C27" s="28"/>
      <c r="D27" s="28"/>
      <c r="E27" s="28"/>
      <c r="F27" s="12" t="str">
        <f>CONCATENATE(SUM(F8:F26)," mA")</f>
        <v>0 mA</v>
      </c>
      <c r="G27" s="12" t="str">
        <f>CONCATENATE(SUM(G1:G26)," W")</f>
        <v>0 W</v>
      </c>
      <c r="H27" s="13"/>
    </row>
    <row r="28" spans="1:8" ht="25.8" x14ac:dyDescent="0.5">
      <c r="A28" s="35"/>
      <c r="B28" s="42" t="s">
        <v>42</v>
      </c>
      <c r="C28" s="30"/>
      <c r="D28" s="30"/>
      <c r="E28" s="30"/>
      <c r="F28" s="36" t="str">
        <f>IF(SUM(F8:F15)&gt;100,"ANO","NE")</f>
        <v>NE</v>
      </c>
      <c r="G28" s="34"/>
    </row>
    <row r="29" spans="1:8" ht="25.8" x14ac:dyDescent="0.5">
      <c r="B29" s="41"/>
      <c r="C29" s="30" t="s">
        <v>27</v>
      </c>
      <c r="D29" s="30"/>
      <c r="E29" s="30"/>
      <c r="F29" s="30"/>
      <c r="G29" s="43" t="str">
        <f>IF(SUM(G8:G26)&gt;4,"ANO","NE")</f>
        <v>NE</v>
      </c>
    </row>
    <row r="30" spans="1:8" x14ac:dyDescent="0.3">
      <c r="B30" s="41" t="s">
        <v>28</v>
      </c>
      <c r="C30" s="35"/>
      <c r="D30" s="35"/>
      <c r="E30" s="35"/>
      <c r="F30" s="35"/>
      <c r="G30" s="34"/>
    </row>
    <row r="31" spans="1:8" x14ac:dyDescent="0.3">
      <c r="B31" s="44"/>
      <c r="C31" s="35" t="s">
        <v>29</v>
      </c>
      <c r="D31" s="35"/>
      <c r="E31" s="35"/>
      <c r="F31" s="35"/>
      <c r="G31" s="34"/>
    </row>
    <row r="32" spans="1:8" x14ac:dyDescent="0.3">
      <c r="B32" s="45"/>
      <c r="C32" s="46" t="s">
        <v>45</v>
      </c>
      <c r="D32" s="46"/>
      <c r="E32" s="46"/>
      <c r="F32" s="46"/>
      <c r="G32" s="47"/>
    </row>
    <row r="33" x14ac:dyDescent="0.3"/>
    <row r="34" x14ac:dyDescent="0.3"/>
    <row r="47" x14ac:dyDescent="0.3"/>
    <row r="48" x14ac:dyDescent="0.3"/>
    <row r="1048572" x14ac:dyDescent="0.3"/>
    <row r="1048573" x14ac:dyDescent="0.3"/>
    <row r="1048574" x14ac:dyDescent="0.3"/>
  </sheetData>
  <sheetProtection algorithmName="SHA-512" hashValue="Eb/0ph6NDE/F7TP9peIV084v+XjzRz+Y/7ns/cQVfBUW9GxiyppK28msOtqQBn1UAUzVkA9zTWzg8e1ZR04Y6w==" saltValue="UNOiMCoTxorfDNoc4roNMQ==" spinCount="100000" sheet="1" objects="1" scenarios="1"/>
  <mergeCells count="7">
    <mergeCell ref="B28:E28"/>
    <mergeCell ref="C29:F29"/>
    <mergeCell ref="B2:G2"/>
    <mergeCell ref="B7:G7"/>
    <mergeCell ref="B18:G18"/>
    <mergeCell ref="B23:G23"/>
    <mergeCell ref="B27:E27"/>
  </mergeCells>
  <conditionalFormatting sqref="F28">
    <cfRule type="containsText" dxfId="11" priority="2" operator="containsText" text="NE">
      <formula>NOT(ISERROR(SEARCH("NE",F28)))</formula>
    </cfRule>
    <cfRule type="containsText" dxfId="10" priority="3" operator="containsText" text="ANO">
      <formula>NOT(ISERROR(SEARCH("ANO",F28)))</formula>
    </cfRule>
  </conditionalFormatting>
  <conditionalFormatting sqref="G29">
    <cfRule type="containsText" dxfId="9" priority="4" operator="containsText" text="NE">
      <formula>NOT(ISERROR(SEARCH("NE",G29)))</formula>
    </cfRule>
    <cfRule type="containsText" dxfId="8" priority="5" operator="containsText" text="ANO">
      <formula>NOT(ISERROR(SEARCH("ANO",G29)))</formula>
    </cfRule>
  </conditionalFormatting>
  <pageMargins left="0.70866141732283472" right="0.70866141732283472" top="0.51181102362204722" bottom="0.78740157480314965" header="0.51181102362204722" footer="0.31496062992125984"/>
  <pageSetup paperSize="9" orientation="landscape" horizontalDpi="300" verticalDpi="300" r:id="rId1"/>
  <headerFooter>
    <oddFooter>&amp;Cverze 6.4 - 01/2022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1489A-31C3-4945-9F90-F472DFB020CA}">
  <sheetPr>
    <tabColor rgb="FFFFC000"/>
  </sheetPr>
  <dimension ref="B1:H1048574"/>
  <sheetViews>
    <sheetView showGridLines="0" showRowColHeaders="0" showRuler="0" zoomScaleNormal="100" workbookViewId="0">
      <selection activeCell="E8" sqref="E8"/>
    </sheetView>
  </sheetViews>
  <sheetFormatPr defaultColWidth="3.6640625" defaultRowHeight="14.4" customHeight="1" zeroHeight="1" x14ac:dyDescent="0.3"/>
  <cols>
    <col min="1" max="1" width="1.6640625" customWidth="1"/>
    <col min="2" max="2" width="8.5546875" customWidth="1"/>
    <col min="3" max="3" width="61.44140625" customWidth="1"/>
    <col min="4" max="4" width="13.5546875" customWidth="1"/>
    <col min="5" max="5" width="7" customWidth="1"/>
    <col min="6" max="7" width="17.6640625" customWidth="1"/>
    <col min="8" max="8" width="1.6640625" customWidth="1"/>
  </cols>
  <sheetData>
    <row r="1" spans="2:7" ht="9.6" customHeight="1" x14ac:dyDescent="0.3"/>
    <row r="2" spans="2:7" ht="28.2" customHeight="1" x14ac:dyDescent="0.5">
      <c r="B2" s="38" t="s">
        <v>37</v>
      </c>
      <c r="C2" s="39"/>
      <c r="D2" s="39"/>
      <c r="E2" s="39"/>
      <c r="F2" s="39"/>
      <c r="G2" s="40"/>
    </row>
    <row r="3" spans="2:7" ht="5.4" customHeight="1" x14ac:dyDescent="0.3">
      <c r="B3" s="41"/>
      <c r="C3" s="35"/>
      <c r="D3" s="35"/>
      <c r="E3" s="35"/>
      <c r="F3" s="35"/>
      <c r="G3" s="34"/>
    </row>
    <row r="4" spans="2:7" ht="12" customHeight="1" x14ac:dyDescent="0.3">
      <c r="B4" s="41" t="s">
        <v>5</v>
      </c>
      <c r="C4" s="35"/>
      <c r="D4" s="35"/>
      <c r="E4" s="35"/>
      <c r="F4" s="35"/>
      <c r="G4" s="34"/>
    </row>
    <row r="5" spans="2:7" ht="5.25" customHeight="1" x14ac:dyDescent="0.3">
      <c r="B5" s="33"/>
      <c r="C5" s="46"/>
      <c r="D5" s="46"/>
      <c r="E5" s="46"/>
      <c r="F5" s="46"/>
      <c r="G5" s="47"/>
    </row>
    <row r="6" spans="2:7" s="3" customFormat="1" ht="28.8" x14ac:dyDescent="0.3">
      <c r="B6" s="18" t="s">
        <v>6</v>
      </c>
      <c r="C6" s="5" t="s">
        <v>7</v>
      </c>
      <c r="D6" s="6" t="s">
        <v>8</v>
      </c>
      <c r="E6" s="6" t="s">
        <v>9</v>
      </c>
      <c r="F6" s="6" t="s">
        <v>10</v>
      </c>
      <c r="G6" s="6" t="s">
        <v>11</v>
      </c>
    </row>
    <row r="7" spans="2:7" s="3" customFormat="1" x14ac:dyDescent="0.3">
      <c r="B7" s="27" t="s">
        <v>39</v>
      </c>
      <c r="C7" s="27"/>
      <c r="D7" s="27"/>
      <c r="E7" s="27"/>
      <c r="F7" s="27"/>
      <c r="G7" s="27"/>
    </row>
    <row r="8" spans="2:7" x14ac:dyDescent="0.3">
      <c r="B8" s="19">
        <v>17116</v>
      </c>
      <c r="C8" s="8" t="s">
        <v>13</v>
      </c>
      <c r="D8" s="9">
        <v>40</v>
      </c>
      <c r="E8" s="10"/>
      <c r="F8" s="9">
        <f t="shared" ref="F8:F17" si="0">E8*D8</f>
        <v>0</v>
      </c>
      <c r="G8" s="9">
        <f t="shared" ref="G8:G17" si="1">F8*0.001*24</f>
        <v>0</v>
      </c>
    </row>
    <row r="9" spans="2:7" x14ac:dyDescent="0.3">
      <c r="B9" s="19">
        <v>12419</v>
      </c>
      <c r="C9" s="8" t="s">
        <v>14</v>
      </c>
      <c r="D9" s="9">
        <v>40</v>
      </c>
      <c r="E9" s="10"/>
      <c r="F9" s="9">
        <f t="shared" si="0"/>
        <v>0</v>
      </c>
      <c r="G9" s="9">
        <f t="shared" si="1"/>
        <v>0</v>
      </c>
    </row>
    <row r="10" spans="2:7" x14ac:dyDescent="0.3">
      <c r="B10" s="19">
        <v>16888</v>
      </c>
      <c r="C10" s="8" t="s">
        <v>15</v>
      </c>
      <c r="D10" s="9">
        <v>6</v>
      </c>
      <c r="E10" s="10"/>
      <c r="F10" s="9">
        <f t="shared" si="0"/>
        <v>0</v>
      </c>
      <c r="G10" s="9">
        <f t="shared" si="1"/>
        <v>0</v>
      </c>
    </row>
    <row r="11" spans="2:7" x14ac:dyDescent="0.3">
      <c r="B11" s="19">
        <v>18540</v>
      </c>
      <c r="C11" s="8" t="s">
        <v>16</v>
      </c>
      <c r="D11" s="9">
        <v>25</v>
      </c>
      <c r="E11" s="10"/>
      <c r="F11" s="9">
        <f t="shared" si="0"/>
        <v>0</v>
      </c>
      <c r="G11" s="9">
        <f t="shared" si="1"/>
        <v>0</v>
      </c>
    </row>
    <row r="12" spans="2:7" x14ac:dyDescent="0.3">
      <c r="B12" s="19">
        <v>18247</v>
      </c>
      <c r="C12" s="8" t="s">
        <v>38</v>
      </c>
      <c r="D12" s="32">
        <v>65</v>
      </c>
      <c r="E12" s="10">
        <v>1</v>
      </c>
      <c r="F12" s="9">
        <f t="shared" si="0"/>
        <v>65</v>
      </c>
      <c r="G12" s="9">
        <f t="shared" si="1"/>
        <v>1.56</v>
      </c>
    </row>
    <row r="13" spans="2:7" x14ac:dyDescent="0.3">
      <c r="B13" s="19">
        <v>10881</v>
      </c>
      <c r="C13" s="8" t="s">
        <v>17</v>
      </c>
      <c r="D13" s="9">
        <v>17</v>
      </c>
      <c r="E13" s="10"/>
      <c r="F13" s="9">
        <f t="shared" si="0"/>
        <v>0</v>
      </c>
      <c r="G13" s="9">
        <f t="shared" si="1"/>
        <v>0</v>
      </c>
    </row>
    <row r="14" spans="2:7" x14ac:dyDescent="0.3">
      <c r="B14" s="19">
        <v>17786</v>
      </c>
      <c r="C14" s="8" t="s">
        <v>18</v>
      </c>
      <c r="D14" s="9">
        <v>30</v>
      </c>
      <c r="E14" s="10"/>
      <c r="F14" s="9">
        <f t="shared" si="0"/>
        <v>0</v>
      </c>
      <c r="G14" s="9">
        <f t="shared" si="1"/>
        <v>0</v>
      </c>
    </row>
    <row r="15" spans="2:7" x14ac:dyDescent="0.3">
      <c r="B15" s="19">
        <v>17787</v>
      </c>
      <c r="C15" s="8" t="s">
        <v>19</v>
      </c>
      <c r="D15" s="9">
        <v>30</v>
      </c>
      <c r="E15" s="10"/>
      <c r="F15" s="9">
        <f t="shared" si="0"/>
        <v>0</v>
      </c>
      <c r="G15" s="9">
        <f t="shared" si="1"/>
        <v>0</v>
      </c>
    </row>
    <row r="16" spans="2:7" x14ac:dyDescent="0.3">
      <c r="B16" s="19">
        <v>10442</v>
      </c>
      <c r="C16" s="8" t="s">
        <v>22</v>
      </c>
      <c r="D16" s="9">
        <v>17</v>
      </c>
      <c r="E16" s="10"/>
      <c r="F16" s="11">
        <f t="shared" si="0"/>
        <v>0</v>
      </c>
      <c r="G16" s="9">
        <f t="shared" si="1"/>
        <v>0</v>
      </c>
    </row>
    <row r="17" spans="2:8" x14ac:dyDescent="0.3">
      <c r="B17" s="19">
        <v>13050</v>
      </c>
      <c r="C17" s="8" t="s">
        <v>23</v>
      </c>
      <c r="D17" s="9">
        <v>83</v>
      </c>
      <c r="E17" s="10"/>
      <c r="F17" s="11">
        <f t="shared" si="0"/>
        <v>0</v>
      </c>
      <c r="G17" s="9">
        <f t="shared" si="1"/>
        <v>0</v>
      </c>
    </row>
    <row r="18" spans="2:8" x14ac:dyDescent="0.3">
      <c r="B18" s="31" t="s">
        <v>40</v>
      </c>
      <c r="C18" s="31"/>
      <c r="D18" s="31"/>
      <c r="E18" s="31"/>
      <c r="F18" s="31"/>
      <c r="G18" s="31"/>
    </row>
    <row r="19" spans="2:8" x14ac:dyDescent="0.3">
      <c r="B19" s="19">
        <v>18750</v>
      </c>
      <c r="C19" s="8" t="s">
        <v>32</v>
      </c>
      <c r="D19" s="9">
        <v>100</v>
      </c>
      <c r="E19" s="10"/>
      <c r="F19" s="11">
        <f>E19*D19</f>
        <v>0</v>
      </c>
      <c r="G19" s="9">
        <f>F19*0.001*24</f>
        <v>0</v>
      </c>
    </row>
    <row r="20" spans="2:8" x14ac:dyDescent="0.3">
      <c r="B20" s="19">
        <v>17116</v>
      </c>
      <c r="C20" s="8" t="s">
        <v>13</v>
      </c>
      <c r="D20" s="9">
        <v>40</v>
      </c>
      <c r="E20" s="10"/>
      <c r="F20" s="11">
        <f>E20*D20</f>
        <v>0</v>
      </c>
      <c r="G20" s="9">
        <f>F20*0.001*24</f>
        <v>0</v>
      </c>
    </row>
    <row r="21" spans="2:8" x14ac:dyDescent="0.3">
      <c r="B21" s="19">
        <v>16888</v>
      </c>
      <c r="C21" s="8" t="s">
        <v>15</v>
      </c>
      <c r="D21" s="9">
        <v>6</v>
      </c>
      <c r="E21" s="10"/>
      <c r="F21" s="11">
        <f>E21*D21</f>
        <v>0</v>
      </c>
      <c r="G21" s="9">
        <f>F21*0.001*24</f>
        <v>0</v>
      </c>
    </row>
    <row r="22" spans="2:8" x14ac:dyDescent="0.3">
      <c r="B22" s="19">
        <v>18540</v>
      </c>
      <c r="C22" s="8" t="s">
        <v>16</v>
      </c>
      <c r="D22" s="9">
        <v>25</v>
      </c>
      <c r="E22" s="10"/>
      <c r="F22" s="11">
        <f>E22*D22</f>
        <v>0</v>
      </c>
      <c r="G22" s="9">
        <f>F22*0.001*24</f>
        <v>0</v>
      </c>
    </row>
    <row r="23" spans="2:8" x14ac:dyDescent="0.3">
      <c r="B23" s="31" t="s">
        <v>41</v>
      </c>
      <c r="C23" s="31"/>
      <c r="D23" s="31"/>
      <c r="E23" s="31"/>
      <c r="F23" s="31"/>
      <c r="G23" s="31"/>
    </row>
    <row r="24" spans="2:8" x14ac:dyDescent="0.3">
      <c r="B24" s="19">
        <v>18750</v>
      </c>
      <c r="C24" s="8" t="s">
        <v>33</v>
      </c>
      <c r="D24" s="9">
        <v>100</v>
      </c>
      <c r="E24" s="10"/>
      <c r="F24" s="11">
        <f>E24*D24</f>
        <v>0</v>
      </c>
      <c r="G24" s="9">
        <f>F24*0.001*24</f>
        <v>0</v>
      </c>
    </row>
    <row r="25" spans="2:8" x14ac:dyDescent="0.3">
      <c r="B25" s="19">
        <v>13050</v>
      </c>
      <c r="C25" s="8" t="s">
        <v>24</v>
      </c>
      <c r="D25" s="9">
        <v>85</v>
      </c>
      <c r="E25" s="10"/>
      <c r="F25" s="11">
        <f>E25*D25</f>
        <v>0</v>
      </c>
      <c r="G25" s="9">
        <f>F25*0.001*24</f>
        <v>0</v>
      </c>
    </row>
    <row r="26" spans="2:8" x14ac:dyDescent="0.3">
      <c r="B26" s="19">
        <v>12419</v>
      </c>
      <c r="C26" s="8" t="s">
        <v>36</v>
      </c>
      <c r="D26" s="9">
        <v>40</v>
      </c>
      <c r="E26" s="10"/>
      <c r="F26" s="11">
        <f>E26*D26</f>
        <v>0</v>
      </c>
      <c r="G26" s="9">
        <f>F26*0.001*24</f>
        <v>0</v>
      </c>
    </row>
    <row r="27" spans="2:8" ht="25.8" x14ac:dyDescent="0.5">
      <c r="B27" s="28" t="s">
        <v>25</v>
      </c>
      <c r="C27" s="28"/>
      <c r="D27" s="28"/>
      <c r="E27" s="28"/>
      <c r="F27" s="12" t="str">
        <f>CONCATENATE(SUM(F8:F26)," mA")</f>
        <v>65 mA</v>
      </c>
      <c r="G27" s="12" t="str">
        <f>CONCATENATE(SUM(G1:G26)," W")</f>
        <v>1,56 W</v>
      </c>
      <c r="H27" s="13"/>
    </row>
    <row r="28" spans="2:8" ht="25.8" x14ac:dyDescent="0.5">
      <c r="B28" s="42" t="s">
        <v>42</v>
      </c>
      <c r="C28" s="30"/>
      <c r="D28" s="30"/>
      <c r="E28" s="30"/>
      <c r="F28" s="36" t="str">
        <f>IF(SUM(F8:F15)&gt;100,"ANO","NE")</f>
        <v>NE</v>
      </c>
      <c r="G28" s="34"/>
    </row>
    <row r="29" spans="2:8" ht="25.8" x14ac:dyDescent="0.5">
      <c r="B29" s="41"/>
      <c r="C29" s="30" t="s">
        <v>27</v>
      </c>
      <c r="D29" s="30"/>
      <c r="E29" s="30"/>
      <c r="F29" s="30"/>
      <c r="G29" s="43" t="str">
        <f>IF(SUM(G8:G26)&gt;4,"ANO","NE")</f>
        <v>NE</v>
      </c>
    </row>
    <row r="30" spans="2:8" x14ac:dyDescent="0.3">
      <c r="B30" s="41" t="s">
        <v>28</v>
      </c>
      <c r="C30" s="35"/>
      <c r="D30" s="35"/>
      <c r="E30" s="35"/>
      <c r="F30" s="35"/>
      <c r="G30" s="34"/>
    </row>
    <row r="31" spans="2:8" x14ac:dyDescent="0.3">
      <c r="B31" s="44"/>
      <c r="C31" s="35" t="s">
        <v>29</v>
      </c>
      <c r="D31" s="35"/>
      <c r="E31" s="35"/>
      <c r="F31" s="35"/>
      <c r="G31" s="34"/>
    </row>
    <row r="32" spans="2:8" x14ac:dyDescent="0.3">
      <c r="B32" s="45"/>
      <c r="C32" s="46" t="s">
        <v>45</v>
      </c>
      <c r="D32" s="46"/>
      <c r="E32" s="46"/>
      <c r="F32" s="46"/>
      <c r="G32" s="47"/>
    </row>
    <row r="33" x14ac:dyDescent="0.3"/>
    <row r="34" x14ac:dyDescent="0.3"/>
    <row r="47" ht="14.4" customHeight="1" x14ac:dyDescent="0.3"/>
    <row r="48" ht="14.4" customHeight="1" x14ac:dyDescent="0.3"/>
    <row r="1048572" x14ac:dyDescent="0.3"/>
    <row r="1048573" x14ac:dyDescent="0.3"/>
    <row r="1048574" x14ac:dyDescent="0.3"/>
  </sheetData>
  <sheetProtection algorithmName="SHA-512" hashValue="FjM491Mc5zPCNOsWKILQI8TVtiOBXyHD7mIceK3sii/k4sWJcd756Iz6Z4edz5CmvWzw+at/Hexm4QP8fdqnbw==" saltValue="Man2JnEJPItgKiFDiK2tNQ==" spinCount="100000" sheet="1" objects="1" scenarios="1"/>
  <mergeCells count="7">
    <mergeCell ref="C29:F29"/>
    <mergeCell ref="B2:G2"/>
    <mergeCell ref="B7:G7"/>
    <mergeCell ref="B18:G18"/>
    <mergeCell ref="B23:G23"/>
    <mergeCell ref="B27:E27"/>
    <mergeCell ref="B28:E28"/>
  </mergeCells>
  <conditionalFormatting sqref="F28">
    <cfRule type="containsText" dxfId="3" priority="1" operator="containsText" text="NE">
      <formula>NOT(ISERROR(SEARCH("NE",F28)))</formula>
    </cfRule>
    <cfRule type="containsText" dxfId="2" priority="2" operator="containsText" text="ANO">
      <formula>NOT(ISERROR(SEARCH("ANO",F28)))</formula>
    </cfRule>
  </conditionalFormatting>
  <conditionalFormatting sqref="G29">
    <cfRule type="containsText" dxfId="1" priority="3" operator="containsText" text="NE">
      <formula>NOT(ISERROR(SEARCH("NE",G29)))</formula>
    </cfRule>
    <cfRule type="containsText" dxfId="0" priority="4" operator="containsText" text="ANO">
      <formula>NOT(ISERROR(SEARCH("ANO",G29)))</formula>
    </cfRule>
  </conditionalFormatting>
  <pageMargins left="0.70866141732283472" right="0.70866141732283472" top="0.51181102362204722" bottom="0.78740157480314965" header="0.51181102362204722" footer="0.31496062992125984"/>
  <pageSetup paperSize="9" orientation="landscape" horizontalDpi="300" verticalDpi="300" r:id="rId1"/>
  <headerFooter>
    <oddFooter>&amp;Cverze 6.4 - 01/2022</oddFooter>
  </headerFooter>
</worksheet>
</file>

<file path=docProps/app.xml><?xml version="1.0" encoding="utf-8"?>
<Properties xmlns="http://schemas.openxmlformats.org/officeDocument/2006/extended-properties" xmlns:vt="http://schemas.openxmlformats.org/officeDocument/2006/docPropsVTypes">
  <Template/>
  <TotalTime>21</TotalTime>
  <Application>Microsoft Excel</Application>
  <DocSecurity>0</DocSecurity>
  <ScaleCrop>false</ScaleCrop>
  <HeadingPairs>
    <vt:vector size="4" baseType="variant">
      <vt:variant>
        <vt:lpstr>Listy</vt:lpstr>
      </vt:variant>
      <vt:variant>
        <vt:i4>4</vt:i4>
      </vt:variant>
      <vt:variant>
        <vt:lpstr>Pojmenované oblasti</vt:lpstr>
      </vt:variant>
      <vt:variant>
        <vt:i4>4</vt:i4>
      </vt:variant>
    </vt:vector>
  </HeadingPairs>
  <TitlesOfParts>
    <vt:vector size="8" baseType="lpstr">
      <vt:lpstr>Úvod a informace</vt:lpstr>
      <vt:lpstr>IR 12</vt:lpstr>
      <vt:lpstr>IR 14</vt:lpstr>
      <vt:lpstr>IR Regulus BOX</vt:lpstr>
      <vt:lpstr>'IR 12'!Oblast_tisku</vt:lpstr>
      <vt:lpstr>'IR 14'!Oblast_tisku</vt:lpstr>
      <vt:lpstr>'IR Regulus BOX'!Oblast_tisku</vt:lpstr>
      <vt:lpstr>'Úvod a informace'!Oblast_tisku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Michal Broum</dc:creator>
  <dc:description/>
  <cp:lastModifiedBy>Standa</cp:lastModifiedBy>
  <cp:revision>3</cp:revision>
  <cp:lastPrinted>2022-01-07T14:56:31Z</cp:lastPrinted>
  <dcterms:created xsi:type="dcterms:W3CDTF">2018-09-03T10:55:20Z</dcterms:created>
  <dcterms:modified xsi:type="dcterms:W3CDTF">2022-01-07T15:11:51Z</dcterms:modified>
  <dc:language>cs-CZ</dc:language>
</cp:coreProperties>
</file>